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E:\New folder\01.12.2015\N1\2021 წელი\2021 კონკურსები\ანტიკოროზიული 2021\"/>
    </mc:Choice>
  </mc:AlternateContent>
  <xr:revisionPtr revIDLastSave="0" documentId="13_ncr:1_{8F375CC7-3220-40DF-BF1C-EB916ACA98A2}" xr6:coauthVersionLast="36" xr6:coauthVersionMax="36" xr10:uidLastSave="{00000000-0000-0000-0000-000000000000}"/>
  <bookViews>
    <workbookView xWindow="0" yWindow="0" windowWidth="15915" windowHeight="12195" xr2:uid="{00000000-000D-0000-FFFF-FFFF00000000}"/>
  </bookViews>
  <sheets>
    <sheet name="Sheet1" sheetId="1" r:id="rId1"/>
  </sheets>
  <definedNames>
    <definedName name="_xlnm.Print_Area" localSheetId="0">Sheet1!$A$1:$V$22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U10" i="1"/>
  <c r="V10" i="1" l="1"/>
  <c r="V8" i="1"/>
  <c r="V6" i="1"/>
  <c r="O7" i="1" l="1"/>
  <c r="O9" i="1"/>
  <c r="O8" i="1"/>
  <c r="O6" i="1"/>
  <c r="H6" i="1"/>
  <c r="H7" i="1"/>
  <c r="H8" i="1"/>
  <c r="H9" i="1"/>
  <c r="O10" i="1" l="1"/>
  <c r="U7" i="1"/>
  <c r="U8" i="1"/>
  <c r="U9" i="1"/>
  <c r="U6" i="1"/>
  <c r="E10" i="1" l="1"/>
</calcChain>
</file>

<file path=xl/sharedStrings.xml><?xml version="1.0" encoding="utf-8"?>
<sst xmlns="http://schemas.openxmlformats.org/spreadsheetml/2006/main" count="49" uniqueCount="39">
  <si>
    <t>№</t>
  </si>
  <si>
    <t>ანძის მარკა</t>
  </si>
  <si>
    <t>ანძების დანიშნულება და კონსტრუქციული შესრულება</t>
  </si>
  <si>
    <t>ანძების საპიკეტო ნომრები</t>
  </si>
  <si>
    <t>ანძების რაოდენობა (ცალი)</t>
  </si>
  <si>
    <t>რაოდ. (ცალი)</t>
  </si>
  <si>
    <t>ერთ. წონა, (ტ)</t>
  </si>
  <si>
    <t>სულ წონა, (ტ)</t>
  </si>
  <si>
    <t>სულ</t>
  </si>
  <si>
    <t>ПОТ</t>
  </si>
  <si>
    <t>შუალედური</t>
  </si>
  <si>
    <t>ერთ. ტ</t>
  </si>
  <si>
    <t>სულ. ტ</t>
  </si>
  <si>
    <t>ЦУТ</t>
  </si>
  <si>
    <t>საანკერო–კუთხური. თავისუფლად მდგომი, სამდგარიანი</t>
  </si>
  <si>
    <t>6,947</t>
  </si>
  <si>
    <t>Р2</t>
  </si>
  <si>
    <t>6,455</t>
  </si>
  <si>
    <t xml:space="preserve">ანძების დგარები (იღებება თუთიისფრად)
</t>
  </si>
  <si>
    <t>4</t>
  </si>
  <si>
    <t>ტრავერსები გვარლის სადგარებით, გვარლის სადგარები კონსოლებით (იღებება წითლად)</t>
  </si>
  <si>
    <t>3x3</t>
  </si>
  <si>
    <t>4X2</t>
  </si>
  <si>
    <t>15</t>
  </si>
  <si>
    <t>Р2+5</t>
  </si>
  <si>
    <t>3</t>
  </si>
  <si>
    <t>21, 27, 29</t>
  </si>
  <si>
    <t xml:space="preserve">22, 26, 28, 30, </t>
  </si>
  <si>
    <t>124, 127, 136</t>
  </si>
  <si>
    <t>115, 116, 117, 119, 120, 121, 123,  126, 130, 131, 132, 133, 134, 135, 137</t>
  </si>
  <si>
    <r>
      <rPr>
        <sz val="12"/>
        <color rgb="FFFF0000"/>
        <rFont val="Sylfaen"/>
        <family val="1"/>
      </rPr>
      <t xml:space="preserve"> </t>
    </r>
    <r>
      <rPr>
        <sz val="12"/>
        <color theme="1"/>
        <rFont val="Sylfaen"/>
        <family val="1"/>
      </rPr>
      <t xml:space="preserve"> 500 კვ ეგხ „იმერეთის“ №21, 22, 26÷30, 115÷117, 119÷121, 123, 124, 126, 127, 130÷137 ფოლადის ანძების წონები და ანტიკოროზიული დაცვის სამუშაოების მოცულობები</t>
    </r>
  </si>
  <si>
    <t>ერთ.
დაგრუნტ
ლარი</t>
  </si>
  <si>
    <t>ერთ.
შეღებვა
ლარი</t>
  </si>
  <si>
    <t>ერთ. ფასი, (ლარი)</t>
  </si>
  <si>
    <t>სულ, ფასი, (ლარი)</t>
  </si>
  <si>
    <t>ერთ. ფასი (ლარი)</t>
  </si>
  <si>
    <t>სულ, ფასი (ლარი)</t>
  </si>
  <si>
    <r>
      <t xml:space="preserve">ანძების წონა (ტონა) და ღირებულება 
</t>
    </r>
    <r>
      <rPr>
        <b/>
        <sz val="14"/>
        <color theme="1"/>
        <rFont val="Sylfaen"/>
        <family val="1"/>
        <charset val="204"/>
      </rPr>
      <t>(ლარი, დღგ-ს ჩათვლით)</t>
    </r>
  </si>
  <si>
    <t>დანართი-N1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</si>
</sst>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₾_-;\-* #,##0.00\ _₾_-;_-* &quot;-&quot;??\ _₾_-;_-@_-"/>
    <numFmt numFmtId="164" formatCode="#,##0.0000"/>
  </numFmts>
  <fonts count="9" x14ac:knownFonts="1">
    <font>
      <sz val="11"/>
      <color theme="1"/>
      <name val="Sylfaen"/>
      <family val="2"/>
      <scheme val="minor"/>
    </font>
    <font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sz val="12"/>
      <color rgb="FFFF0000"/>
      <name val="Sylfaen"/>
      <family val="1"/>
    </font>
    <font>
      <sz val="11"/>
      <color theme="1"/>
      <name val="Sylfaen"/>
      <family val="2"/>
      <scheme val="minor"/>
    </font>
    <font>
      <i/>
      <sz val="12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2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view="pageBreakPreview" zoomScale="55" zoomScaleSheet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Y10" sqref="Y10"/>
    </sheetView>
  </sheetViews>
  <sheetFormatPr defaultColWidth="9.125" defaultRowHeight="19.5" x14ac:dyDescent="0.35"/>
  <cols>
    <col min="1" max="1" width="4" style="1" customWidth="1"/>
    <col min="2" max="2" width="7.875" style="1" customWidth="1"/>
    <col min="3" max="3" width="23.75" style="1" customWidth="1"/>
    <col min="4" max="4" width="14.75" style="1" customWidth="1"/>
    <col min="5" max="5" width="7.25" style="1" customWidth="1"/>
    <col min="6" max="6" width="9.375" style="1" bestFit="1" customWidth="1"/>
    <col min="7" max="7" width="9.25" style="1" customWidth="1"/>
    <col min="8" max="8" width="12.125" style="1" customWidth="1"/>
    <col min="9" max="9" width="12.75" style="1" customWidth="1"/>
    <col min="10" max="10" width="12.125" style="1" customWidth="1"/>
    <col min="11" max="11" width="10.625" style="1" customWidth="1"/>
    <col min="12" max="12" width="10.875" style="1" customWidth="1"/>
    <col min="13" max="13" width="9.375" style="1" bestFit="1" customWidth="1"/>
    <col min="14" max="14" width="10.25" style="1" customWidth="1"/>
    <col min="15" max="15" width="12.375" style="1" customWidth="1"/>
    <col min="16" max="16" width="12.75" style="1" customWidth="1"/>
    <col min="17" max="17" width="12.375" style="1" customWidth="1"/>
    <col min="18" max="18" width="11.125" style="1" customWidth="1"/>
    <col min="19" max="19" width="12.75" style="1" customWidth="1"/>
    <col min="20" max="20" width="13" style="1" customWidth="1"/>
    <col min="21" max="21" width="13.375" style="1" customWidth="1"/>
    <col min="22" max="22" width="15.75" style="1" customWidth="1"/>
    <col min="23" max="16384" width="9.125" style="1"/>
  </cols>
  <sheetData>
    <row r="1" spans="1:23" ht="28.5" customHeight="1" x14ac:dyDescent="0.35">
      <c r="A1" s="48" t="s">
        <v>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3" ht="56.25" customHeight="1" thickBot="1" x14ac:dyDescent="0.4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3" ht="80.25" customHeight="1" x14ac:dyDescent="0.35">
      <c r="A3" s="53" t="s">
        <v>0</v>
      </c>
      <c r="B3" s="54" t="s">
        <v>1</v>
      </c>
      <c r="C3" s="55" t="s">
        <v>2</v>
      </c>
      <c r="D3" s="56" t="s">
        <v>3</v>
      </c>
      <c r="E3" s="57" t="s">
        <v>4</v>
      </c>
      <c r="F3" s="45" t="s">
        <v>20</v>
      </c>
      <c r="G3" s="46"/>
      <c r="H3" s="46"/>
      <c r="I3" s="46"/>
      <c r="J3" s="46"/>
      <c r="K3" s="46"/>
      <c r="L3" s="47"/>
      <c r="M3" s="45" t="s">
        <v>18</v>
      </c>
      <c r="N3" s="46"/>
      <c r="O3" s="46"/>
      <c r="P3" s="46"/>
      <c r="Q3" s="46"/>
      <c r="R3" s="46"/>
      <c r="S3" s="47"/>
      <c r="T3" s="49" t="s">
        <v>37</v>
      </c>
      <c r="U3" s="50"/>
      <c r="V3" s="51"/>
    </row>
    <row r="4" spans="1:23" ht="60" customHeight="1" x14ac:dyDescent="0.35">
      <c r="A4" s="53"/>
      <c r="B4" s="54"/>
      <c r="C4" s="55"/>
      <c r="D4" s="56"/>
      <c r="E4" s="57"/>
      <c r="F4" s="33" t="s">
        <v>5</v>
      </c>
      <c r="G4" s="14" t="s">
        <v>6</v>
      </c>
      <c r="H4" s="14" t="s">
        <v>7</v>
      </c>
      <c r="I4" s="14" t="s">
        <v>31</v>
      </c>
      <c r="J4" s="14" t="s">
        <v>32</v>
      </c>
      <c r="K4" s="14" t="s">
        <v>33</v>
      </c>
      <c r="L4" s="26" t="s">
        <v>34</v>
      </c>
      <c r="M4" s="33" t="s">
        <v>5</v>
      </c>
      <c r="N4" s="14" t="s">
        <v>6</v>
      </c>
      <c r="O4" s="14" t="s">
        <v>7</v>
      </c>
      <c r="P4" s="14" t="s">
        <v>31</v>
      </c>
      <c r="Q4" s="14" t="s">
        <v>32</v>
      </c>
      <c r="R4" s="14" t="s">
        <v>35</v>
      </c>
      <c r="S4" s="26" t="s">
        <v>36</v>
      </c>
      <c r="T4" s="33" t="s">
        <v>11</v>
      </c>
      <c r="U4" s="10" t="s">
        <v>12</v>
      </c>
      <c r="V4" s="16" t="s">
        <v>36</v>
      </c>
    </row>
    <row r="5" spans="1:23" ht="20.25" customHeight="1" x14ac:dyDescent="0.35">
      <c r="A5" s="3">
        <v>1</v>
      </c>
      <c r="B5" s="3">
        <v>2</v>
      </c>
      <c r="C5" s="3">
        <v>3</v>
      </c>
      <c r="D5" s="3">
        <v>4</v>
      </c>
      <c r="E5" s="28">
        <v>5</v>
      </c>
      <c r="F5" s="33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26">
        <v>12</v>
      </c>
      <c r="M5" s="33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26">
        <v>19</v>
      </c>
      <c r="T5" s="33">
        <v>20</v>
      </c>
      <c r="U5" s="10">
        <v>21</v>
      </c>
      <c r="V5" s="29">
        <v>22</v>
      </c>
    </row>
    <row r="6" spans="1:23" s="5" customFormat="1" ht="73.5" customHeight="1" x14ac:dyDescent="0.35">
      <c r="A6" s="3">
        <v>1</v>
      </c>
      <c r="B6" s="7" t="s">
        <v>9</v>
      </c>
      <c r="C6" s="7" t="s">
        <v>10</v>
      </c>
      <c r="D6" s="3" t="s">
        <v>27</v>
      </c>
      <c r="E6" s="42">
        <v>4</v>
      </c>
      <c r="F6" s="34">
        <v>4</v>
      </c>
      <c r="G6" s="13">
        <v>4.5990000000000002</v>
      </c>
      <c r="H6" s="13">
        <f>F6*G6</f>
        <v>18.396000000000001</v>
      </c>
      <c r="I6" s="14"/>
      <c r="J6" s="14"/>
      <c r="K6" s="17"/>
      <c r="L6" s="18"/>
      <c r="M6" s="34" t="s">
        <v>22</v>
      </c>
      <c r="N6" s="13">
        <v>3.077</v>
      </c>
      <c r="O6" s="13">
        <f>8*N6</f>
        <v>24.616</v>
      </c>
      <c r="P6" s="14"/>
      <c r="Q6" s="14"/>
      <c r="R6" s="17"/>
      <c r="S6" s="18"/>
      <c r="T6" s="34">
        <v>10.753</v>
      </c>
      <c r="U6" s="15">
        <f>E6*T6</f>
        <v>43.012</v>
      </c>
      <c r="V6" s="30">
        <f>L6+S6</f>
        <v>0</v>
      </c>
      <c r="W6" s="63"/>
    </row>
    <row r="7" spans="1:23" s="5" customFormat="1" ht="141.75" customHeight="1" x14ac:dyDescent="0.35">
      <c r="A7" s="3">
        <v>2</v>
      </c>
      <c r="B7" s="8" t="s">
        <v>16</v>
      </c>
      <c r="C7" s="9" t="s">
        <v>10</v>
      </c>
      <c r="D7" s="3" t="s">
        <v>29</v>
      </c>
      <c r="E7" s="42">
        <v>15</v>
      </c>
      <c r="F7" s="34">
        <v>15</v>
      </c>
      <c r="G7" s="13" t="s">
        <v>17</v>
      </c>
      <c r="H7" s="13">
        <f>F7*G7</f>
        <v>96.825000000000003</v>
      </c>
      <c r="I7" s="19"/>
      <c r="J7" s="19"/>
      <c r="K7" s="19"/>
      <c r="L7" s="20"/>
      <c r="M7" s="34" t="s">
        <v>23</v>
      </c>
      <c r="N7" s="13">
        <v>5.0179999999999998</v>
      </c>
      <c r="O7" s="13">
        <f>15*N7</f>
        <v>75.27</v>
      </c>
      <c r="P7" s="19"/>
      <c r="Q7" s="27"/>
      <c r="R7" s="27"/>
      <c r="S7" s="31"/>
      <c r="T7" s="34">
        <v>11.473000000000001</v>
      </c>
      <c r="U7" s="15">
        <f t="shared" ref="U7:U9" si="0">E7*T7</f>
        <v>172.095</v>
      </c>
      <c r="V7" s="31"/>
      <c r="W7" s="63"/>
    </row>
    <row r="8" spans="1:23" s="5" customFormat="1" ht="36.75" customHeight="1" x14ac:dyDescent="0.35">
      <c r="A8" s="3">
        <v>3</v>
      </c>
      <c r="B8" s="8" t="s">
        <v>24</v>
      </c>
      <c r="C8" s="9" t="s">
        <v>10</v>
      </c>
      <c r="D8" s="3" t="s">
        <v>28</v>
      </c>
      <c r="E8" s="42">
        <v>3</v>
      </c>
      <c r="F8" s="34">
        <v>3</v>
      </c>
      <c r="G8" s="13" t="s">
        <v>17</v>
      </c>
      <c r="H8" s="13">
        <f>F8*G8</f>
        <v>19.365000000000002</v>
      </c>
      <c r="I8" s="14"/>
      <c r="J8" s="14"/>
      <c r="K8" s="17"/>
      <c r="L8" s="18"/>
      <c r="M8" s="34" t="s">
        <v>25</v>
      </c>
      <c r="N8" s="13">
        <v>7.4470000000000001</v>
      </c>
      <c r="O8" s="13">
        <f>3*N8</f>
        <v>22.341000000000001</v>
      </c>
      <c r="P8" s="14"/>
      <c r="Q8" s="14"/>
      <c r="R8" s="17"/>
      <c r="S8" s="18"/>
      <c r="T8" s="34">
        <v>13.901999999999999</v>
      </c>
      <c r="U8" s="15">
        <f t="shared" si="0"/>
        <v>41.705999999999996</v>
      </c>
      <c r="V8" s="30">
        <f t="shared" ref="V8:V10" si="1">L8+S8</f>
        <v>0</v>
      </c>
      <c r="W8" s="63"/>
    </row>
    <row r="9" spans="1:23" s="4" customFormat="1" ht="73.5" customHeight="1" x14ac:dyDescent="0.35">
      <c r="A9" s="2" t="s">
        <v>19</v>
      </c>
      <c r="B9" s="8" t="s">
        <v>13</v>
      </c>
      <c r="C9" s="9" t="s">
        <v>14</v>
      </c>
      <c r="D9" s="3" t="s">
        <v>26</v>
      </c>
      <c r="E9" s="42">
        <v>3</v>
      </c>
      <c r="F9" s="34" t="s">
        <v>21</v>
      </c>
      <c r="G9" s="13">
        <v>2.4550000000000001</v>
      </c>
      <c r="H9" s="13">
        <f>9*G9</f>
        <v>22.094999999999999</v>
      </c>
      <c r="I9" s="21"/>
      <c r="J9" s="22"/>
      <c r="K9" s="22"/>
      <c r="L9" s="23"/>
      <c r="M9" s="34" t="s">
        <v>21</v>
      </c>
      <c r="N9" s="13" t="s">
        <v>15</v>
      </c>
      <c r="O9" s="13">
        <f>9*N9</f>
        <v>62.523000000000003</v>
      </c>
      <c r="P9" s="22"/>
      <c r="Q9" s="21"/>
      <c r="R9" s="22"/>
      <c r="S9" s="37"/>
      <c r="T9" s="34">
        <v>28.206</v>
      </c>
      <c r="U9" s="15">
        <f t="shared" si="0"/>
        <v>84.617999999999995</v>
      </c>
      <c r="V9" s="26"/>
      <c r="W9" s="63"/>
    </row>
    <row r="10" spans="1:23" s="6" customFormat="1" ht="28.5" customHeight="1" thickBot="1" x14ac:dyDescent="0.3">
      <c r="A10" s="3"/>
      <c r="B10" s="7"/>
      <c r="C10" s="11" t="s">
        <v>8</v>
      </c>
      <c r="D10" s="12"/>
      <c r="E10" s="43">
        <f>SUM(E6:E9)</f>
        <v>25</v>
      </c>
      <c r="F10" s="35"/>
      <c r="G10" s="24"/>
      <c r="H10" s="38">
        <f>SUM(H6:H9)</f>
        <v>156.68100000000001</v>
      </c>
      <c r="I10" s="39"/>
      <c r="J10" s="39"/>
      <c r="K10" s="40"/>
      <c r="L10" s="41"/>
      <c r="M10" s="35"/>
      <c r="N10" s="24"/>
      <c r="O10" s="38">
        <f>SUM(O6:O9)</f>
        <v>184.75</v>
      </c>
      <c r="P10" s="39"/>
      <c r="Q10" s="39"/>
      <c r="R10" s="40"/>
      <c r="S10" s="41"/>
      <c r="T10" s="35"/>
      <c r="U10" s="36">
        <f>SUM(U6:U9)</f>
        <v>341.43099999999998</v>
      </c>
      <c r="V10" s="32">
        <f t="shared" si="1"/>
        <v>0</v>
      </c>
    </row>
    <row r="11" spans="1:23" s="25" customForma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3" s="25" customFormat="1" ht="25.5" customHeight="1" x14ac:dyDescent="0.35">
      <c r="A12" s="1"/>
      <c r="B12" s="58"/>
      <c r="C12" s="58"/>
      <c r="D12" s="58"/>
      <c r="E12" s="58"/>
      <c r="F12" s="58"/>
      <c r="G12" s="58"/>
      <c r="H12" s="1"/>
      <c r="I12" s="1"/>
      <c r="J12" s="1"/>
      <c r="K12" s="1"/>
      <c r="L12" s="1"/>
      <c r="M12" s="1"/>
      <c r="N12" s="1"/>
      <c r="O12" s="1"/>
      <c r="P12" s="1"/>
      <c r="Q12" s="1"/>
      <c r="R12" s="59"/>
      <c r="S12" s="59"/>
      <c r="T12" s="59"/>
      <c r="U12" s="59"/>
      <c r="V12" s="59"/>
    </row>
    <row r="13" spans="1:23" s="25" customFormat="1" ht="26.25" customHeight="1" x14ac:dyDescent="0.35">
      <c r="A13" s="1"/>
      <c r="B13" s="58"/>
      <c r="C13" s="58"/>
      <c r="D13" s="58"/>
      <c r="E13" s="58"/>
      <c r="F13" s="58"/>
      <c r="G13" s="58"/>
      <c r="H13" s="1"/>
      <c r="I13" s="1"/>
      <c r="J13" s="1"/>
      <c r="K13" s="1"/>
      <c r="L13" s="1"/>
      <c r="M13" s="1"/>
      <c r="N13" s="1"/>
      <c r="O13" s="1"/>
      <c r="P13" s="1"/>
      <c r="Q13" s="1"/>
      <c r="R13" s="59"/>
      <c r="S13" s="59"/>
      <c r="T13" s="59"/>
      <c r="U13" s="59"/>
      <c r="V13" s="59"/>
    </row>
    <row r="14" spans="1:23" s="25" customFormat="1" ht="23.25" customHeight="1" x14ac:dyDescent="0.35">
      <c r="A14" s="1"/>
      <c r="B14" s="58"/>
      <c r="C14" s="58"/>
      <c r="D14" s="58"/>
      <c r="E14" s="58"/>
      <c r="F14" s="58"/>
      <c r="G14" s="58"/>
      <c r="H14" s="58"/>
      <c r="I14" s="1"/>
      <c r="J14" s="1"/>
      <c r="K14" s="1"/>
      <c r="L14" s="1"/>
      <c r="M14" s="1"/>
      <c r="N14" s="1"/>
      <c r="O14" s="1"/>
      <c r="P14" s="1"/>
      <c r="Q14" s="1"/>
      <c r="R14" s="59"/>
      <c r="S14" s="59"/>
      <c r="T14" s="59"/>
      <c r="U14" s="59"/>
      <c r="V14" s="59"/>
    </row>
    <row r="15" spans="1:23" s="25" customFormat="1" ht="24.75" customHeight="1" x14ac:dyDescent="0.35">
      <c r="A15" s="1"/>
      <c r="B15" s="58"/>
      <c r="C15" s="58"/>
      <c r="D15" s="58"/>
      <c r="E15" s="58"/>
      <c r="F15" s="58"/>
      <c r="G15" s="58"/>
      <c r="H15" s="1"/>
      <c r="I15" s="1"/>
      <c r="J15" s="1"/>
      <c r="K15" s="1"/>
      <c r="L15" s="1"/>
      <c r="M15" s="1"/>
      <c r="N15" s="1"/>
      <c r="O15" s="1"/>
      <c r="P15" s="1"/>
      <c r="Q15" s="1"/>
      <c r="R15" s="59"/>
      <c r="S15" s="59"/>
      <c r="T15" s="59"/>
      <c r="U15" s="59"/>
      <c r="V15" s="59"/>
    </row>
    <row r="16" spans="1:23" s="25" customFormat="1" ht="27.75" customHeight="1" x14ac:dyDescent="0.35">
      <c r="A16" s="1"/>
      <c r="B16" s="58"/>
      <c r="C16" s="58"/>
      <c r="D16" s="58"/>
      <c r="E16" s="58"/>
      <c r="F16" s="58"/>
      <c r="G16" s="58"/>
      <c r="H16" s="58"/>
      <c r="I16" s="1"/>
      <c r="J16" s="1"/>
      <c r="K16" s="1"/>
      <c r="L16" s="1"/>
      <c r="M16" s="1"/>
      <c r="N16" s="1"/>
      <c r="O16" s="1"/>
      <c r="P16" s="1"/>
      <c r="Q16" s="1"/>
      <c r="R16" s="59"/>
      <c r="S16" s="59"/>
      <c r="T16" s="59"/>
      <c r="U16" s="59"/>
      <c r="V16" s="59"/>
    </row>
    <row r="17" spans="1:22" s="25" customFormat="1" ht="27" customHeight="1" x14ac:dyDescent="0.35">
      <c r="A17" s="1"/>
      <c r="B17" s="58"/>
      <c r="C17" s="58"/>
      <c r="D17" s="58"/>
      <c r="E17" s="58"/>
      <c r="F17" s="58"/>
      <c r="G17" s="58"/>
      <c r="H17" s="1"/>
      <c r="I17" s="1"/>
      <c r="J17" s="1"/>
      <c r="K17" s="1"/>
      <c r="L17" s="1"/>
      <c r="M17" s="1"/>
      <c r="N17" s="1"/>
      <c r="O17" s="1"/>
      <c r="P17" s="1"/>
      <c r="Q17" s="1"/>
      <c r="R17" s="59"/>
      <c r="S17" s="59"/>
      <c r="T17" s="59"/>
      <c r="U17" s="59"/>
      <c r="V17" s="59"/>
    </row>
    <row r="18" spans="1:22" s="25" customFormat="1" ht="25.5" customHeight="1" x14ac:dyDescent="0.35">
      <c r="A18" s="1"/>
      <c r="B18" s="58"/>
      <c r="C18" s="58"/>
      <c r="D18" s="58"/>
      <c r="E18" s="58"/>
      <c r="F18" s="58"/>
      <c r="G18" s="58"/>
      <c r="H18" s="1"/>
      <c r="I18" s="1"/>
      <c r="J18" s="1"/>
      <c r="K18" s="1"/>
      <c r="L18" s="1"/>
      <c r="M18" s="1"/>
      <c r="N18" s="1"/>
      <c r="O18" s="1"/>
      <c r="P18" s="1"/>
      <c r="Q18" s="1"/>
      <c r="R18" s="59"/>
      <c r="S18" s="59"/>
      <c r="T18" s="59"/>
      <c r="U18" s="59"/>
      <c r="V18" s="59"/>
    </row>
    <row r="19" spans="1:22" s="25" customFormat="1" ht="25.5" customHeight="1" x14ac:dyDescent="0.35">
      <c r="A19" s="1"/>
      <c r="B19" s="58"/>
      <c r="C19" s="58"/>
      <c r="D19" s="58"/>
      <c r="E19" s="58"/>
      <c r="F19" s="58"/>
      <c r="G19" s="58"/>
      <c r="H19" s="1"/>
      <c r="I19" s="1"/>
      <c r="J19" s="1"/>
      <c r="K19" s="1"/>
      <c r="L19" s="1"/>
      <c r="M19" s="1"/>
      <c r="N19" s="1"/>
      <c r="O19" s="1"/>
      <c r="P19" s="1"/>
      <c r="Q19" s="1"/>
      <c r="R19" s="59"/>
      <c r="S19" s="59"/>
      <c r="T19" s="59"/>
      <c r="U19" s="59"/>
      <c r="V19" s="59"/>
    </row>
    <row r="20" spans="1:22" s="25" customFormat="1" ht="34.5" customHeight="1" x14ac:dyDescent="0.35">
      <c r="A20" s="1"/>
      <c r="B20" s="60"/>
      <c r="C20" s="60"/>
      <c r="D20" s="60"/>
      <c r="E20" s="60"/>
      <c r="F20" s="6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1"/>
      <c r="S20" s="61"/>
      <c r="T20" s="61"/>
      <c r="U20" s="61"/>
      <c r="V20" s="61"/>
    </row>
    <row r="21" spans="1:22" s="25" customFormat="1" ht="37.5" customHeight="1" x14ac:dyDescent="0.35">
      <c r="A21" s="1"/>
      <c r="B21" s="60"/>
      <c r="C21" s="60"/>
      <c r="D21" s="60"/>
      <c r="E21" s="62"/>
      <c r="F21" s="6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9"/>
      <c r="S21" s="59"/>
      <c r="T21" s="59"/>
      <c r="U21" s="59"/>
      <c r="V21" s="59"/>
    </row>
    <row r="22" spans="1:22" ht="18" customHeight="1" x14ac:dyDescent="0.35">
      <c r="B22" s="58"/>
      <c r="C22" s="58"/>
      <c r="D22" s="58"/>
      <c r="R22" s="59"/>
      <c r="S22" s="59"/>
      <c r="T22" s="59"/>
      <c r="U22" s="59"/>
      <c r="V22" s="59"/>
    </row>
    <row r="23" spans="1:22" x14ac:dyDescent="0.35">
      <c r="R23" s="44"/>
      <c r="S23" s="44"/>
      <c r="T23" s="44"/>
      <c r="U23" s="44"/>
      <c r="V23" s="44"/>
    </row>
    <row r="28" spans="1:22" x14ac:dyDescent="0.35">
      <c r="I28" s="25"/>
      <c r="J28" s="25"/>
      <c r="K28" s="25"/>
      <c r="L28" s="25"/>
      <c r="P28" s="25"/>
      <c r="Q28" s="25"/>
    </row>
    <row r="29" spans="1:22" x14ac:dyDescent="0.35">
      <c r="I29" s="25"/>
      <c r="J29" s="25"/>
      <c r="K29" s="25"/>
      <c r="L29" s="25"/>
      <c r="P29" s="25"/>
      <c r="Q29" s="25"/>
    </row>
    <row r="30" spans="1:22" x14ac:dyDescent="0.35">
      <c r="I30" s="25"/>
      <c r="J30" s="25"/>
      <c r="K30" s="25"/>
      <c r="L30" s="25"/>
      <c r="P30" s="25"/>
      <c r="Q30" s="25"/>
    </row>
    <row r="31" spans="1:22" x14ac:dyDescent="0.35">
      <c r="I31" s="25"/>
      <c r="J31" s="25"/>
      <c r="K31" s="25"/>
      <c r="L31" s="25"/>
      <c r="P31" s="25"/>
      <c r="Q31" s="25"/>
    </row>
    <row r="32" spans="1:22" x14ac:dyDescent="0.35">
      <c r="I32" s="25"/>
      <c r="J32" s="25"/>
      <c r="K32" s="25"/>
      <c r="L32" s="25"/>
      <c r="P32" s="25"/>
      <c r="Q32" s="25"/>
    </row>
    <row r="33" spans="9:17" x14ac:dyDescent="0.35">
      <c r="I33" s="25"/>
      <c r="J33" s="25"/>
      <c r="K33" s="25"/>
      <c r="L33" s="25"/>
      <c r="P33" s="25"/>
      <c r="Q33" s="25"/>
    </row>
    <row r="34" spans="9:17" x14ac:dyDescent="0.35">
      <c r="I34" s="25"/>
      <c r="J34" s="25"/>
      <c r="K34" s="25"/>
      <c r="L34" s="25"/>
      <c r="P34" s="25"/>
      <c r="Q34" s="25"/>
    </row>
    <row r="35" spans="9:17" x14ac:dyDescent="0.35">
      <c r="I35" s="25"/>
      <c r="J35" s="25"/>
      <c r="K35" s="25"/>
      <c r="L35" s="25"/>
      <c r="P35" s="25"/>
      <c r="Q35" s="25"/>
    </row>
  </sheetData>
  <mergeCells count="33">
    <mergeCell ref="F3:L3"/>
    <mergeCell ref="A1:V1"/>
    <mergeCell ref="T3:V3"/>
    <mergeCell ref="M3:S3"/>
    <mergeCell ref="A2:V2"/>
    <mergeCell ref="A3:A4"/>
    <mergeCell ref="B3:B4"/>
    <mergeCell ref="C3:C4"/>
    <mergeCell ref="D3:D4"/>
    <mergeCell ref="E3:E4"/>
    <mergeCell ref="B12:G12"/>
    <mergeCell ref="R12:V12"/>
    <mergeCell ref="B13:G13"/>
    <mergeCell ref="R13:V13"/>
    <mergeCell ref="B14:H14"/>
    <mergeCell ref="R14:V14"/>
    <mergeCell ref="B15:G15"/>
    <mergeCell ref="R15:V15"/>
    <mergeCell ref="B16:H16"/>
    <mergeCell ref="R16:V16"/>
    <mergeCell ref="B17:G17"/>
    <mergeCell ref="R17:V17"/>
    <mergeCell ref="B18:G18"/>
    <mergeCell ref="R18:V18"/>
    <mergeCell ref="B19:G19"/>
    <mergeCell ref="R19:V19"/>
    <mergeCell ref="B20:F20"/>
    <mergeCell ref="R20:V20"/>
    <mergeCell ref="B21:D21"/>
    <mergeCell ref="R21:V21"/>
    <mergeCell ref="B22:D22"/>
    <mergeCell ref="R22:V22"/>
    <mergeCell ref="R23:V23"/>
  </mergeCells>
  <pageMargins left="0.27559055118110237" right="0.23622047244094491" top="0.55118110236220474" bottom="0.55118110236220474" header="0.31496062992125984" footer="0.31496062992125984"/>
  <pageSetup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</dc:creator>
  <cp:lastModifiedBy>Davit</cp:lastModifiedBy>
  <cp:lastPrinted>2021-02-05T12:32:24Z</cp:lastPrinted>
  <dcterms:created xsi:type="dcterms:W3CDTF">2017-03-07T06:29:59Z</dcterms:created>
  <dcterms:modified xsi:type="dcterms:W3CDTF">2021-02-18T11:39:29Z</dcterms:modified>
</cp:coreProperties>
</file>